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0" windowWidth="11415" windowHeight="9225"/>
  </bookViews>
  <sheets>
    <sheet name="INTERIÉR - POBOČKA KMHK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H43" i="1" l="1"/>
  <c r="F38" i="1" l="1"/>
  <c r="H38" i="1" s="1"/>
  <c r="I38" i="1" s="1"/>
  <c r="D39" i="1"/>
  <c r="F36" i="1"/>
  <c r="H36" i="1" s="1"/>
  <c r="I36" i="1" s="1"/>
  <c r="F23" i="1" l="1"/>
  <c r="H23" i="1" s="1"/>
  <c r="I23" i="1" s="1"/>
  <c r="F32" i="1"/>
  <c r="H32" i="1" s="1"/>
  <c r="I32" i="1" s="1"/>
  <c r="F24" i="1" l="1"/>
  <c r="H24" i="1" s="1"/>
  <c r="I24" i="1" s="1"/>
  <c r="F41" i="1" l="1"/>
  <c r="F39" i="1"/>
  <c r="H39" i="1" s="1"/>
  <c r="I39" i="1" s="1"/>
  <c r="F37" i="1"/>
  <c r="H37" i="1" s="1"/>
  <c r="I37" i="1" s="1"/>
  <c r="F35" i="1"/>
  <c r="F33" i="1"/>
  <c r="H33" i="1" s="1"/>
  <c r="I33" i="1" s="1"/>
  <c r="F31" i="1"/>
  <c r="H31" i="1" s="1"/>
  <c r="I31" i="1" s="1"/>
  <c r="F30" i="1"/>
  <c r="H30" i="1" s="1"/>
  <c r="I30" i="1" s="1"/>
  <c r="F29" i="1"/>
  <c r="H29" i="1" s="1"/>
  <c r="I29" i="1" s="1"/>
  <c r="F28" i="1"/>
  <c r="H28" i="1" s="1"/>
  <c r="I28" i="1" s="1"/>
  <c r="F27" i="1"/>
  <c r="H27" i="1" s="1"/>
  <c r="I27" i="1" s="1"/>
  <c r="F26" i="1"/>
  <c r="H26" i="1" s="1"/>
  <c r="I26" i="1" s="1"/>
  <c r="F25" i="1"/>
  <c r="H25" i="1" s="1"/>
  <c r="I25" i="1" s="1"/>
  <c r="F22" i="1"/>
  <c r="H22" i="1" s="1"/>
  <c r="I22" i="1" s="1"/>
  <c r="F21" i="1"/>
  <c r="H21" i="1" s="1"/>
  <c r="I21" i="1" s="1"/>
  <c r="F20" i="1"/>
  <c r="H20" i="1" s="1"/>
  <c r="I20" i="1" s="1"/>
  <c r="F19" i="1"/>
  <c r="H19" i="1" s="1"/>
  <c r="I19" i="1" s="1"/>
  <c r="F18" i="1"/>
  <c r="H18" i="1" s="1"/>
  <c r="I18" i="1" s="1"/>
  <c r="F17" i="1"/>
  <c r="H17" i="1" s="1"/>
  <c r="I17" i="1" s="1"/>
  <c r="F16" i="1"/>
  <c r="H16" i="1" s="1"/>
  <c r="I16" i="1" s="1"/>
  <c r="F15" i="1"/>
  <c r="H15" i="1" s="1"/>
  <c r="I15" i="1" s="1"/>
  <c r="F14" i="1"/>
  <c r="H14" i="1" s="1"/>
  <c r="I14" i="1" s="1"/>
  <c r="F13" i="1"/>
  <c r="H13" i="1" s="1"/>
  <c r="I13" i="1" s="1"/>
  <c r="F12" i="1"/>
  <c r="H12" i="1" s="1"/>
  <c r="I12" i="1" s="1"/>
  <c r="F11" i="1"/>
  <c r="H11" i="1" s="1"/>
  <c r="I11" i="1" s="1"/>
  <c r="F10" i="1"/>
  <c r="H10" i="1" s="1"/>
  <c r="I10" i="1" s="1"/>
  <c r="F9" i="1"/>
  <c r="H9" i="1" s="1"/>
  <c r="I9" i="1" s="1"/>
  <c r="F8" i="1"/>
  <c r="H8" i="1" s="1"/>
  <c r="I8" i="1" s="1"/>
  <c r="F7" i="1"/>
  <c r="H7" i="1" s="1"/>
  <c r="I7" i="1" s="1"/>
  <c r="F6" i="1"/>
  <c r="H6" i="1" s="1"/>
  <c r="I6" i="1" s="1"/>
  <c r="F5" i="1"/>
  <c r="H5" i="1" s="1"/>
  <c r="I5" i="1" s="1"/>
  <c r="F4" i="1"/>
  <c r="H4" i="1" s="1"/>
  <c r="I4" i="1" s="1"/>
  <c r="F3" i="1"/>
  <c r="H3" i="1" s="1"/>
  <c r="I3" i="1" s="1"/>
  <c r="F2" i="1"/>
  <c r="F42" i="1" l="1"/>
  <c r="H41" i="1"/>
  <c r="H35" i="1"/>
  <c r="F40" i="1"/>
  <c r="F34" i="1"/>
  <c r="H2" i="1"/>
  <c r="I2" i="1" s="1"/>
  <c r="H42" i="1" l="1"/>
  <c r="I41" i="1"/>
  <c r="I42" i="1" s="1"/>
  <c r="F43" i="1"/>
  <c r="I35" i="1"/>
  <c r="I40" i="1" s="1"/>
  <c r="H40" i="1"/>
  <c r="I34" i="1"/>
  <c r="H34" i="1"/>
  <c r="I43" i="1" l="1"/>
</calcChain>
</file>

<file path=xl/sharedStrings.xml><?xml version="1.0" encoding="utf-8"?>
<sst xmlns="http://schemas.openxmlformats.org/spreadsheetml/2006/main" count="126" uniqueCount="89">
  <si>
    <t>ks</t>
  </si>
  <si>
    <t>INT SK01</t>
  </si>
  <si>
    <t>INT SK02</t>
  </si>
  <si>
    <t>INT SK03</t>
  </si>
  <si>
    <t>INT SK04</t>
  </si>
  <si>
    <t>INT SK05</t>
  </si>
  <si>
    <t>INT SK01a</t>
  </si>
  <si>
    <t>INT SK06</t>
  </si>
  <si>
    <t>INT SK07</t>
  </si>
  <si>
    <t>INT SK08</t>
  </si>
  <si>
    <t>INT ST01</t>
  </si>
  <si>
    <t>INT ST02</t>
  </si>
  <si>
    <t>INT ST03</t>
  </si>
  <si>
    <t>INT S01</t>
  </si>
  <si>
    <t>INT S02</t>
  </si>
  <si>
    <t>INT S03</t>
  </si>
  <si>
    <t>INT S04</t>
  </si>
  <si>
    <t>INT S05</t>
  </si>
  <si>
    <t>INT S06</t>
  </si>
  <si>
    <t>INT ON01</t>
  </si>
  <si>
    <t>INT ON02</t>
  </si>
  <si>
    <t>INT ON03</t>
  </si>
  <si>
    <t>INT Z01</t>
  </si>
  <si>
    <t>INT PR01</t>
  </si>
  <si>
    <t>INT PR02</t>
  </si>
  <si>
    <t>INT PR03</t>
  </si>
  <si>
    <t>INT PR04</t>
  </si>
  <si>
    <t>INT PR05</t>
  </si>
  <si>
    <t>INT PR06</t>
  </si>
  <si>
    <t>INT PR07</t>
  </si>
  <si>
    <t>INT B1</t>
  </si>
  <si>
    <t>INT D1</t>
  </si>
  <si>
    <t>instalace/doprava</t>
  </si>
  <si>
    <t xml:space="preserve">CENA CELKEM </t>
  </si>
  <si>
    <t>cena bez DPH</t>
  </si>
  <si>
    <t>CENA CELKEM  SVĚTLA</t>
  </si>
  <si>
    <t>CENA CELKEM  ZAVĚŠENÝ PODHLED</t>
  </si>
  <si>
    <t>CENA CELKEM  INTERIÉROVÉ PRVKY</t>
  </si>
  <si>
    <t>č. položky</t>
  </si>
  <si>
    <t>INT ON04</t>
  </si>
  <si>
    <t>INT PR08</t>
  </si>
  <si>
    <t>INT ON05</t>
  </si>
  <si>
    <t>REGÁL - MODUL 1x - 91,6x28x195</t>
  </si>
  <si>
    <t>REGÁL - MODUL 1x - 91,6x28x165,3</t>
  </si>
  <si>
    <t>REGÁL - MODUL 1x - 91,6x38,8x195</t>
  </si>
  <si>
    <t>REGÁL - MODUL 1x - 91,6x56x163,8
kompaktní box pojízdný
(výška pro dětské oddělení)</t>
  </si>
  <si>
    <t>REGÁL OBLOUK - 84,4x28x195</t>
  </si>
  <si>
    <t>HRABADLO - 50x50x50</t>
  </si>
  <si>
    <t>SKŘÍŇKA ZAVĚŠENÁ - 91,6x28x61,2</t>
  </si>
  <si>
    <t>SKŘÍŇKA PRO ZÁZEMÍ - 91,6x61,8x201,5</t>
  </si>
  <si>
    <t>KONTEJNER POD PRACOVNÍ STŮL - 40x60x59,8</t>
  </si>
  <si>
    <t>STŮL PRACOVNÍ - 88x60x72,5</t>
  </si>
  <si>
    <t>STŮL PRACOVNÍ SKLÁDACÍ - 140x70x72,5</t>
  </si>
  <si>
    <t>STŮL ODKLÁDACÍ - 50x50x72,5</t>
  </si>
  <si>
    <t>SEDACÍ BOX - KRYCHLE 50x50x47</t>
  </si>
  <si>
    <t>popis položky (ŠxHxV cm)</t>
  </si>
  <si>
    <t>SEDACÍ BOX - OBLOUK (86,4)x50x47</t>
  </si>
  <si>
    <t>ŽIDLE VEŘEJNOST 49x42x79</t>
  </si>
  <si>
    <t>KŘESLO VEŘEJNOST 76x76x101</t>
  </si>
  <si>
    <t>POHOVKA VEŘEJNOST 150x68x71</t>
  </si>
  <si>
    <t>KANCELÁŘSKÁ ŽIDLE 54x50x97</t>
  </si>
  <si>
    <t>VĚŠÁK PRO VEŘEJNOST 63x63x186</t>
  </si>
  <si>
    <t>STŮL EXTERIÉR 90x90x74</t>
  </si>
  <si>
    <t>KŘESLO EXTERIÉR 58,3x59,4x88</t>
  </si>
  <si>
    <t>VĚŠÁKOVÁ STĚNA S BOTNÍKEM 80x30x140</t>
  </si>
  <si>
    <t>INTERAKTIVNÍ PRVEK 12,5x0,3x129</t>
  </si>
  <si>
    <t>VÝPŮJČNÍ PULT 540x100x95</t>
  </si>
  <si>
    <t>Odpadkový koš s víkem hranatý plastový bílý 9 l</t>
  </si>
  <si>
    <t>Zásobník hygienických sáčků 10x2x14</t>
  </si>
  <si>
    <t>Zásobník na toaletní papír 28x14,5x32,5</t>
  </si>
  <si>
    <t>Zásobník na papírové ručníky 28x14,5x402</t>
  </si>
  <si>
    <t>Dávkovač pěnového mýdla 11,5x11,5x25</t>
  </si>
  <si>
    <t>Zrcadlo lepené sklopné 60x3x40</t>
  </si>
  <si>
    <t>Koš kovový nášlapný 25x25x40</t>
  </si>
  <si>
    <t>Přebalovací pult závěsný sklopný 58x16x75,8</t>
  </si>
  <si>
    <t xml:space="preserve">Závěsné stmívatelné hliníkové LED svítidlo. LED 56W/4000K/DALI, 9000lm, CRI&gt;80. Opálový difuzní kryt. Povrchová úprava dle požadavku architekta. Vnější rozměr 1100x1100x120mm, vnitřní rozměr 980x980mm. Standard dle knihy svítidel. </t>
  </si>
  <si>
    <t>Závěsné hliníkové oválné svítidlo 2x80W/EVG. Opálový difuzer. Rozměr 1530x200x120mm. Povrchová úprava dle požadavku architekta. Standard dle knihy svítidel.</t>
  </si>
  <si>
    <t>INT F1</t>
  </si>
  <si>
    <t>INT F2</t>
  </si>
  <si>
    <t>Závěsné hliníkové oválné svítidlo. Multifunkční předřadník  2x35/49W/EVG. Opálový difuzer. Rozměr 1530x200x120mm. Povrchová úprava dle požadavku architekta. Standard dle knihy svítidel.</t>
  </si>
  <si>
    <t>Závěsné stmívatelné hliníkové kruhové svítidlo DIR LED 57W/4000K/DALI,  7220lm, CRI&gt; 80. Povrchová úprava dle požadavku architekta. Průměr 650mm. Standard dle knihy svítidel.</t>
  </si>
  <si>
    <r>
      <t xml:space="preserve">zavěšený </t>
    </r>
    <r>
      <rPr>
        <sz val="10"/>
        <color theme="1"/>
        <rFont val="Calibri"/>
        <family val="2"/>
        <charset val="238"/>
        <scheme val="minor"/>
      </rPr>
      <t>podhled/doprava</t>
    </r>
    <r>
      <rPr>
        <sz val="11"/>
        <color theme="1"/>
        <rFont val="Calibri"/>
        <family val="2"/>
        <charset val="238"/>
        <scheme val="minor"/>
      </rPr>
      <t>+ instalace C 2</t>
    </r>
  </si>
  <si>
    <t>volně zavěšený minerální akustický podhled, čtverec modul 1200x1200, tl. desky 40 mm, systémové zavěšení stavitelného závěsu, pevného závěsu, nebo stavitelného přímého závěsu, panely odolávají trvalé relativní vlhkosti prostředí do 95% při 30°C bez rizika vydouvání, deformace nebo oddělování
jednotlivých vrstev, povrch hladký, barva bílá</t>
  </si>
  <si>
    <t>DPH</t>
  </si>
  <si>
    <t>J.cena</t>
  </si>
  <si>
    <t>MJ</t>
  </si>
  <si>
    <t>Množství</t>
  </si>
  <si>
    <t>DPH vyp.</t>
  </si>
  <si>
    <t xml:space="preserve">cena 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</si>
</sst>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0" fontId="0" fillId="0" borderId="10" xfId="0" applyBorder="1" applyAlignment="1">
      <alignment wrapText="1"/>
    </xf>
    <xf numFmtId="0" fontId="0" fillId="0" borderId="11" xfId="0" applyBorder="1"/>
    <xf numFmtId="164" fontId="0" fillId="0" borderId="11" xfId="0" applyNumberFormat="1" applyBorder="1"/>
    <xf numFmtId="164" fontId="0" fillId="2" borderId="7" xfId="0" applyNumberForma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horizontal="right"/>
    </xf>
    <xf numFmtId="164" fontId="0" fillId="0" borderId="18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2" borderId="13" xfId="0" applyNumberFormat="1" applyFill="1" applyBorder="1"/>
    <xf numFmtId="164" fontId="0" fillId="0" borderId="19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4" fontId="0" fillId="0" borderId="9" xfId="0" applyNumberFormat="1" applyBorder="1" applyAlignment="1">
      <alignment horizontal="right"/>
    </xf>
    <xf numFmtId="4" fontId="0" fillId="0" borderId="9" xfId="0" applyNumberFormat="1" applyBorder="1"/>
    <xf numFmtId="164" fontId="0" fillId="2" borderId="22" xfId="0" applyNumberFormat="1" applyFill="1" applyBorder="1"/>
    <xf numFmtId="0" fontId="0" fillId="2" borderId="22" xfId="0" applyFill="1" applyBorder="1"/>
    <xf numFmtId="4" fontId="0" fillId="0" borderId="11" xfId="0" applyNumberFormat="1" applyBorder="1" applyAlignment="1">
      <alignment horizontal="right"/>
    </xf>
    <xf numFmtId="4" fontId="0" fillId="0" borderId="11" xfId="0" applyNumberFormat="1" applyBorder="1"/>
    <xf numFmtId="0" fontId="0" fillId="0" borderId="10" xfId="0" applyBorder="1"/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164" fontId="0" fillId="3" borderId="13" xfId="0" applyNumberFormat="1" applyFill="1" applyBorder="1"/>
    <xf numFmtId="0" fontId="0" fillId="3" borderId="22" xfId="0" applyFill="1" applyBorder="1"/>
    <xf numFmtId="164" fontId="0" fillId="3" borderId="7" xfId="0" applyNumberFormat="1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3" xfId="0" applyFill="1" applyBorder="1" applyAlignment="1"/>
    <xf numFmtId="0" fontId="0" fillId="2" borderId="6" xfId="0" applyFill="1" applyBorder="1" applyAlignment="1"/>
    <xf numFmtId="0" fontId="0" fillId="3" borderId="12" xfId="0" applyFill="1" applyBorder="1" applyAlignment="1"/>
    <xf numFmtId="0" fontId="0" fillId="3" borderId="13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85" zoomScaleNormal="85" workbookViewId="0">
      <pane ySplit="1" topLeftCell="A2" activePane="bottomLeft" state="frozen"/>
      <selection pane="bottomLeft" sqref="A1:I43"/>
    </sheetView>
  </sheetViews>
  <sheetFormatPr defaultRowHeight="15" x14ac:dyDescent="0.25"/>
  <cols>
    <col min="1" max="1" width="15.7109375" customWidth="1"/>
    <col min="2" max="2" width="30.7109375" customWidth="1"/>
    <col min="3" max="4" width="8.7109375" customWidth="1"/>
    <col min="5" max="5" width="15.85546875" customWidth="1"/>
    <col min="6" max="6" width="16.7109375" customWidth="1"/>
    <col min="7" max="7" width="8.7109375" customWidth="1"/>
    <col min="8" max="9" width="16.5703125" customWidth="1"/>
  </cols>
  <sheetData>
    <row r="1" spans="1:9" ht="30" customHeight="1" thickBot="1" x14ac:dyDescent="0.3">
      <c r="A1" s="43" t="s">
        <v>38</v>
      </c>
      <c r="B1" s="44" t="s">
        <v>55</v>
      </c>
      <c r="C1" s="44" t="s">
        <v>85</v>
      </c>
      <c r="D1" s="44" t="s">
        <v>86</v>
      </c>
      <c r="E1" s="44" t="s">
        <v>84</v>
      </c>
      <c r="F1" s="45" t="s">
        <v>34</v>
      </c>
      <c r="G1" s="44" t="s">
        <v>83</v>
      </c>
      <c r="H1" s="44" t="s">
        <v>87</v>
      </c>
      <c r="I1" s="44" t="s">
        <v>88</v>
      </c>
    </row>
    <row r="2" spans="1:9" x14ac:dyDescent="0.25">
      <c r="A2" s="5" t="s">
        <v>1</v>
      </c>
      <c r="B2" s="14" t="s">
        <v>42</v>
      </c>
      <c r="C2" s="19" t="s">
        <v>0</v>
      </c>
      <c r="D2" s="3">
        <v>34</v>
      </c>
      <c r="E2" s="4">
        <v>0</v>
      </c>
      <c r="F2" s="24">
        <f t="shared" ref="F2:F33" si="0">PRODUCT(D2,E2)</f>
        <v>0</v>
      </c>
      <c r="G2" s="3">
        <v>0.21</v>
      </c>
      <c r="H2" s="38">
        <f t="shared" ref="H2:H33" si="1">PRODUCT(F2:G2)</f>
        <v>0</v>
      </c>
      <c r="I2" s="39">
        <f t="shared" ref="I2:I33" si="2">SUM(H2,F2)</f>
        <v>0</v>
      </c>
    </row>
    <row r="3" spans="1:9" x14ac:dyDescent="0.25">
      <c r="A3" s="6" t="s">
        <v>6</v>
      </c>
      <c r="B3" s="15" t="s">
        <v>43</v>
      </c>
      <c r="C3" s="19" t="s">
        <v>0</v>
      </c>
      <c r="D3" s="1">
        <v>16</v>
      </c>
      <c r="E3" s="2">
        <v>0</v>
      </c>
      <c r="F3" s="25">
        <f t="shared" si="0"/>
        <v>0</v>
      </c>
      <c r="G3" s="1">
        <v>0.21</v>
      </c>
      <c r="H3" s="29">
        <f t="shared" si="1"/>
        <v>0</v>
      </c>
      <c r="I3" s="30">
        <f t="shared" si="2"/>
        <v>0</v>
      </c>
    </row>
    <row r="4" spans="1:9" x14ac:dyDescent="0.25">
      <c r="A4" s="6" t="s">
        <v>2</v>
      </c>
      <c r="B4" s="15" t="s">
        <v>44</v>
      </c>
      <c r="C4" s="19" t="s">
        <v>0</v>
      </c>
      <c r="D4" s="1">
        <v>2</v>
      </c>
      <c r="E4" s="2">
        <v>0</v>
      </c>
      <c r="F4" s="25">
        <f t="shared" si="0"/>
        <v>0</v>
      </c>
      <c r="G4" s="1">
        <v>0.21</v>
      </c>
      <c r="H4" s="29">
        <f t="shared" si="1"/>
        <v>0</v>
      </c>
      <c r="I4" s="30">
        <f t="shared" si="2"/>
        <v>0</v>
      </c>
    </row>
    <row r="5" spans="1:9" ht="36.75" x14ac:dyDescent="0.25">
      <c r="A5" s="6" t="s">
        <v>3</v>
      </c>
      <c r="B5" s="16" t="s">
        <v>45</v>
      </c>
      <c r="C5" s="19" t="s">
        <v>0</v>
      </c>
      <c r="D5" s="1">
        <v>5</v>
      </c>
      <c r="E5" s="2">
        <v>0</v>
      </c>
      <c r="F5" s="25">
        <f t="shared" si="0"/>
        <v>0</v>
      </c>
      <c r="G5" s="1">
        <v>0.21</v>
      </c>
      <c r="H5" s="29">
        <f t="shared" si="1"/>
        <v>0</v>
      </c>
      <c r="I5" s="30">
        <f t="shared" si="2"/>
        <v>0</v>
      </c>
    </row>
    <row r="6" spans="1:9" x14ac:dyDescent="0.25">
      <c r="A6" s="6" t="s">
        <v>4</v>
      </c>
      <c r="B6" s="15" t="s">
        <v>46</v>
      </c>
      <c r="C6" s="19" t="s">
        <v>0</v>
      </c>
      <c r="D6" s="1">
        <v>16</v>
      </c>
      <c r="E6" s="2">
        <v>0</v>
      </c>
      <c r="F6" s="25">
        <f t="shared" si="0"/>
        <v>0</v>
      </c>
      <c r="G6" s="1">
        <v>0.21</v>
      </c>
      <c r="H6" s="29">
        <f t="shared" si="1"/>
        <v>0</v>
      </c>
      <c r="I6" s="30">
        <f t="shared" si="2"/>
        <v>0</v>
      </c>
    </row>
    <row r="7" spans="1:9" x14ac:dyDescent="0.25">
      <c r="A7" s="6" t="s">
        <v>5</v>
      </c>
      <c r="B7" s="15" t="s">
        <v>47</v>
      </c>
      <c r="C7" s="19" t="s">
        <v>0</v>
      </c>
      <c r="D7" s="1">
        <v>8</v>
      </c>
      <c r="E7" s="2">
        <v>0</v>
      </c>
      <c r="F7" s="25">
        <f t="shared" si="0"/>
        <v>0</v>
      </c>
      <c r="G7" s="1">
        <v>0.21</v>
      </c>
      <c r="H7" s="29">
        <f t="shared" si="1"/>
        <v>0</v>
      </c>
      <c r="I7" s="30">
        <f t="shared" si="2"/>
        <v>0</v>
      </c>
    </row>
    <row r="8" spans="1:9" x14ac:dyDescent="0.25">
      <c r="A8" s="6" t="s">
        <v>7</v>
      </c>
      <c r="B8" s="15" t="s">
        <v>48</v>
      </c>
      <c r="C8" s="19" t="s">
        <v>0</v>
      </c>
      <c r="D8" s="1">
        <v>2</v>
      </c>
      <c r="E8" s="2">
        <v>0</v>
      </c>
      <c r="F8" s="25">
        <f t="shared" si="0"/>
        <v>0</v>
      </c>
      <c r="G8" s="1">
        <v>0.21</v>
      </c>
      <c r="H8" s="29">
        <f t="shared" si="1"/>
        <v>0</v>
      </c>
      <c r="I8" s="30">
        <f t="shared" si="2"/>
        <v>0</v>
      </c>
    </row>
    <row r="9" spans="1:9" x14ac:dyDescent="0.25">
      <c r="A9" s="6" t="s">
        <v>8</v>
      </c>
      <c r="B9" s="15" t="s">
        <v>49</v>
      </c>
      <c r="C9" s="19" t="s">
        <v>0</v>
      </c>
      <c r="D9" s="1">
        <v>1</v>
      </c>
      <c r="E9" s="2">
        <v>0</v>
      </c>
      <c r="F9" s="25">
        <f t="shared" si="0"/>
        <v>0</v>
      </c>
      <c r="G9" s="1">
        <v>0.21</v>
      </c>
      <c r="H9" s="29">
        <f t="shared" si="1"/>
        <v>0</v>
      </c>
      <c r="I9" s="30">
        <f t="shared" si="2"/>
        <v>0</v>
      </c>
    </row>
    <row r="10" spans="1:9" ht="24.75" x14ac:dyDescent="0.25">
      <c r="A10" s="6" t="s">
        <v>9</v>
      </c>
      <c r="B10" s="16" t="s">
        <v>50</v>
      </c>
      <c r="C10" s="19" t="s">
        <v>0</v>
      </c>
      <c r="D10" s="1">
        <v>2</v>
      </c>
      <c r="E10" s="2">
        <v>0</v>
      </c>
      <c r="F10" s="25">
        <f t="shared" si="0"/>
        <v>0</v>
      </c>
      <c r="G10" s="1">
        <v>0.21</v>
      </c>
      <c r="H10" s="29">
        <f t="shared" si="1"/>
        <v>0</v>
      </c>
      <c r="I10" s="30">
        <f t="shared" si="2"/>
        <v>0</v>
      </c>
    </row>
    <row r="11" spans="1:9" x14ac:dyDescent="0.25">
      <c r="A11" s="6" t="s">
        <v>10</v>
      </c>
      <c r="B11" s="15" t="s">
        <v>51</v>
      </c>
      <c r="C11" s="19" t="s">
        <v>0</v>
      </c>
      <c r="D11" s="1">
        <v>4</v>
      </c>
      <c r="E11" s="2">
        <v>0</v>
      </c>
      <c r="F11" s="25">
        <f t="shared" si="0"/>
        <v>0</v>
      </c>
      <c r="G11" s="1">
        <v>0.21</v>
      </c>
      <c r="H11" s="29">
        <f t="shared" si="1"/>
        <v>0</v>
      </c>
      <c r="I11" s="30">
        <f t="shared" si="2"/>
        <v>0</v>
      </c>
    </row>
    <row r="12" spans="1:9" x14ac:dyDescent="0.25">
      <c r="A12" s="6" t="s">
        <v>11</v>
      </c>
      <c r="B12" s="15" t="s">
        <v>52</v>
      </c>
      <c r="C12" s="19" t="s">
        <v>0</v>
      </c>
      <c r="D12" s="1">
        <v>6</v>
      </c>
      <c r="E12" s="2">
        <v>0</v>
      </c>
      <c r="F12" s="25">
        <f t="shared" si="0"/>
        <v>0</v>
      </c>
      <c r="G12" s="1">
        <v>0.21</v>
      </c>
      <c r="H12" s="29">
        <f t="shared" si="1"/>
        <v>0</v>
      </c>
      <c r="I12" s="30">
        <f t="shared" si="2"/>
        <v>0</v>
      </c>
    </row>
    <row r="13" spans="1:9" x14ac:dyDescent="0.25">
      <c r="A13" s="6" t="s">
        <v>12</v>
      </c>
      <c r="B13" s="15" t="s">
        <v>53</v>
      </c>
      <c r="C13" s="19" t="s">
        <v>0</v>
      </c>
      <c r="D13" s="1">
        <v>3</v>
      </c>
      <c r="E13" s="2">
        <v>0</v>
      </c>
      <c r="F13" s="25">
        <f t="shared" si="0"/>
        <v>0</v>
      </c>
      <c r="G13" s="1">
        <v>0.21</v>
      </c>
      <c r="H13" s="29">
        <f t="shared" si="1"/>
        <v>0</v>
      </c>
      <c r="I13" s="30">
        <f t="shared" si="2"/>
        <v>0</v>
      </c>
    </row>
    <row r="14" spans="1:9" x14ac:dyDescent="0.25">
      <c r="A14" s="6" t="s">
        <v>13</v>
      </c>
      <c r="B14" s="15" t="s">
        <v>54</v>
      </c>
      <c r="C14" s="19" t="s">
        <v>0</v>
      </c>
      <c r="D14" s="1">
        <v>10</v>
      </c>
      <c r="E14" s="2">
        <v>0</v>
      </c>
      <c r="F14" s="25">
        <f t="shared" si="0"/>
        <v>0</v>
      </c>
      <c r="G14" s="1">
        <v>0.21</v>
      </c>
      <c r="H14" s="29">
        <f t="shared" si="1"/>
        <v>0</v>
      </c>
      <c r="I14" s="30">
        <f t="shared" si="2"/>
        <v>0</v>
      </c>
    </row>
    <row r="15" spans="1:9" x14ac:dyDescent="0.25">
      <c r="A15" s="6" t="s">
        <v>14</v>
      </c>
      <c r="B15" s="15" t="s">
        <v>56</v>
      </c>
      <c r="C15" s="19" t="s">
        <v>0</v>
      </c>
      <c r="D15" s="1">
        <v>10</v>
      </c>
      <c r="E15" s="2">
        <v>0</v>
      </c>
      <c r="F15" s="25">
        <f t="shared" si="0"/>
        <v>0</v>
      </c>
      <c r="G15" s="1">
        <v>0.21</v>
      </c>
      <c r="H15" s="29">
        <f t="shared" si="1"/>
        <v>0</v>
      </c>
      <c r="I15" s="30">
        <f t="shared" si="2"/>
        <v>0</v>
      </c>
    </row>
    <row r="16" spans="1:9" x14ac:dyDescent="0.25">
      <c r="A16" s="6" t="s">
        <v>15</v>
      </c>
      <c r="B16" s="15" t="s">
        <v>57</v>
      </c>
      <c r="C16" s="19" t="s">
        <v>0</v>
      </c>
      <c r="D16" s="1">
        <v>16</v>
      </c>
      <c r="E16" s="2">
        <v>0</v>
      </c>
      <c r="F16" s="25">
        <f t="shared" si="0"/>
        <v>0</v>
      </c>
      <c r="G16" s="1">
        <v>0.21</v>
      </c>
      <c r="H16" s="29">
        <f t="shared" si="1"/>
        <v>0</v>
      </c>
      <c r="I16" s="30">
        <f t="shared" si="2"/>
        <v>0</v>
      </c>
    </row>
    <row r="17" spans="1:9" x14ac:dyDescent="0.25">
      <c r="A17" s="6" t="s">
        <v>16</v>
      </c>
      <c r="B17" s="15" t="s">
        <v>58</v>
      </c>
      <c r="C17" s="19" t="s">
        <v>0</v>
      </c>
      <c r="D17" s="1">
        <v>3</v>
      </c>
      <c r="E17" s="2">
        <v>0</v>
      </c>
      <c r="F17" s="25">
        <f t="shared" si="0"/>
        <v>0</v>
      </c>
      <c r="G17" s="1">
        <v>0.21</v>
      </c>
      <c r="H17" s="29">
        <f t="shared" si="1"/>
        <v>0</v>
      </c>
      <c r="I17" s="30">
        <f t="shared" si="2"/>
        <v>0</v>
      </c>
    </row>
    <row r="18" spans="1:9" x14ac:dyDescent="0.25">
      <c r="A18" s="6" t="s">
        <v>17</v>
      </c>
      <c r="B18" s="15" t="s">
        <v>59</v>
      </c>
      <c r="C18" s="19" t="s">
        <v>0</v>
      </c>
      <c r="D18" s="1">
        <v>1</v>
      </c>
      <c r="E18" s="2">
        <v>0</v>
      </c>
      <c r="F18" s="25">
        <f t="shared" si="0"/>
        <v>0</v>
      </c>
      <c r="G18" s="1">
        <v>0.21</v>
      </c>
      <c r="H18" s="29">
        <f t="shared" si="1"/>
        <v>0</v>
      </c>
      <c r="I18" s="30">
        <f t="shared" si="2"/>
        <v>0</v>
      </c>
    </row>
    <row r="19" spans="1:9" x14ac:dyDescent="0.25">
      <c r="A19" s="6" t="s">
        <v>18</v>
      </c>
      <c r="B19" s="15" t="s">
        <v>60</v>
      </c>
      <c r="C19" s="19" t="s">
        <v>0</v>
      </c>
      <c r="D19" s="1">
        <v>2</v>
      </c>
      <c r="E19" s="2">
        <v>0</v>
      </c>
      <c r="F19" s="25">
        <f t="shared" si="0"/>
        <v>0</v>
      </c>
      <c r="G19" s="1">
        <v>0.21</v>
      </c>
      <c r="H19" s="29">
        <f t="shared" si="1"/>
        <v>0</v>
      </c>
      <c r="I19" s="30">
        <f t="shared" si="2"/>
        <v>0</v>
      </c>
    </row>
    <row r="20" spans="1:9" x14ac:dyDescent="0.25">
      <c r="A20" s="6" t="s">
        <v>19</v>
      </c>
      <c r="B20" s="15" t="s">
        <v>61</v>
      </c>
      <c r="C20" s="19" t="s">
        <v>0</v>
      </c>
      <c r="D20" s="1">
        <v>3</v>
      </c>
      <c r="E20" s="2">
        <v>0</v>
      </c>
      <c r="F20" s="25">
        <f t="shared" si="0"/>
        <v>0</v>
      </c>
      <c r="G20" s="1">
        <v>0.21</v>
      </c>
      <c r="H20" s="29">
        <f t="shared" si="1"/>
        <v>0</v>
      </c>
      <c r="I20" s="30">
        <f t="shared" si="2"/>
        <v>0</v>
      </c>
    </row>
    <row r="21" spans="1:9" x14ac:dyDescent="0.25">
      <c r="A21" s="6" t="s">
        <v>20</v>
      </c>
      <c r="B21" s="15" t="s">
        <v>62</v>
      </c>
      <c r="C21" s="19" t="s">
        <v>0</v>
      </c>
      <c r="D21" s="1">
        <v>2</v>
      </c>
      <c r="E21" s="2">
        <v>0</v>
      </c>
      <c r="F21" s="25">
        <f t="shared" si="0"/>
        <v>0</v>
      </c>
      <c r="G21" s="1">
        <v>0.21</v>
      </c>
      <c r="H21" s="29">
        <f t="shared" si="1"/>
        <v>0</v>
      </c>
      <c r="I21" s="30">
        <f t="shared" si="2"/>
        <v>0</v>
      </c>
    </row>
    <row r="22" spans="1:9" x14ac:dyDescent="0.25">
      <c r="A22" s="6" t="s">
        <v>21</v>
      </c>
      <c r="B22" s="15" t="s">
        <v>63</v>
      </c>
      <c r="C22" s="19" t="s">
        <v>0</v>
      </c>
      <c r="D22" s="1">
        <v>8</v>
      </c>
      <c r="E22" s="2">
        <v>0</v>
      </c>
      <c r="F22" s="25">
        <f t="shared" si="0"/>
        <v>0</v>
      </c>
      <c r="G22" s="1">
        <v>0.21</v>
      </c>
      <c r="H22" s="29">
        <f t="shared" si="1"/>
        <v>0</v>
      </c>
      <c r="I22" s="30">
        <f t="shared" si="2"/>
        <v>0</v>
      </c>
    </row>
    <row r="23" spans="1:9" ht="24.75" x14ac:dyDescent="0.25">
      <c r="A23" s="6" t="s">
        <v>39</v>
      </c>
      <c r="B23" s="16" t="s">
        <v>64</v>
      </c>
      <c r="C23" s="19" t="s">
        <v>0</v>
      </c>
      <c r="D23" s="1">
        <v>1</v>
      </c>
      <c r="E23" s="2">
        <v>0</v>
      </c>
      <c r="F23" s="25">
        <f t="shared" si="0"/>
        <v>0</v>
      </c>
      <c r="G23" s="1">
        <v>0.21</v>
      </c>
      <c r="H23" s="29">
        <f t="shared" si="1"/>
        <v>0</v>
      </c>
      <c r="I23" s="30">
        <f t="shared" si="2"/>
        <v>0</v>
      </c>
    </row>
    <row r="24" spans="1:9" x14ac:dyDescent="0.25">
      <c r="A24" s="6" t="s">
        <v>41</v>
      </c>
      <c r="B24" s="15" t="s">
        <v>65</v>
      </c>
      <c r="C24" s="19" t="s">
        <v>0</v>
      </c>
      <c r="D24" s="1">
        <v>3</v>
      </c>
      <c r="E24" s="2">
        <v>0</v>
      </c>
      <c r="F24" s="25">
        <f t="shared" ref="F24" si="3">PRODUCT(D24,E24)</f>
        <v>0</v>
      </c>
      <c r="G24" s="1">
        <v>0.21</v>
      </c>
      <c r="H24" s="29">
        <f t="shared" si="1"/>
        <v>0</v>
      </c>
      <c r="I24" s="30">
        <f t="shared" si="2"/>
        <v>0</v>
      </c>
    </row>
    <row r="25" spans="1:9" x14ac:dyDescent="0.25">
      <c r="A25" s="6" t="s">
        <v>22</v>
      </c>
      <c r="B25" s="15" t="s">
        <v>66</v>
      </c>
      <c r="C25" s="19" t="s">
        <v>0</v>
      </c>
      <c r="D25" s="1">
        <v>1</v>
      </c>
      <c r="E25" s="2">
        <v>0</v>
      </c>
      <c r="F25" s="25">
        <f t="shared" si="0"/>
        <v>0</v>
      </c>
      <c r="G25" s="1">
        <v>0.21</v>
      </c>
      <c r="H25" s="29">
        <f t="shared" si="1"/>
        <v>0</v>
      </c>
      <c r="I25" s="30">
        <f t="shared" si="2"/>
        <v>0</v>
      </c>
    </row>
    <row r="26" spans="1:9" x14ac:dyDescent="0.25">
      <c r="A26" s="6" t="s">
        <v>23</v>
      </c>
      <c r="B26" s="15" t="s">
        <v>68</v>
      </c>
      <c r="C26" s="19" t="s">
        <v>0</v>
      </c>
      <c r="D26" s="1">
        <v>1</v>
      </c>
      <c r="E26" s="2">
        <v>0</v>
      </c>
      <c r="F26" s="25">
        <f t="shared" si="0"/>
        <v>0</v>
      </c>
      <c r="G26" s="1">
        <v>0.21</v>
      </c>
      <c r="H26" s="29">
        <f t="shared" si="1"/>
        <v>0</v>
      </c>
      <c r="I26" s="30">
        <f t="shared" si="2"/>
        <v>0</v>
      </c>
    </row>
    <row r="27" spans="1:9" x14ac:dyDescent="0.25">
      <c r="A27" s="6" t="s">
        <v>24</v>
      </c>
      <c r="B27" s="15" t="s">
        <v>69</v>
      </c>
      <c r="C27" s="19" t="s">
        <v>0</v>
      </c>
      <c r="D27" s="1">
        <v>2</v>
      </c>
      <c r="E27" s="2">
        <v>0</v>
      </c>
      <c r="F27" s="25">
        <f t="shared" si="0"/>
        <v>0</v>
      </c>
      <c r="G27" s="1">
        <v>0.21</v>
      </c>
      <c r="H27" s="29">
        <f t="shared" si="1"/>
        <v>0</v>
      </c>
      <c r="I27" s="30">
        <f t="shared" si="2"/>
        <v>0</v>
      </c>
    </row>
    <row r="28" spans="1:9" ht="24.75" x14ac:dyDescent="0.25">
      <c r="A28" s="6" t="s">
        <v>25</v>
      </c>
      <c r="B28" s="16" t="s">
        <v>70</v>
      </c>
      <c r="C28" s="19" t="s">
        <v>0</v>
      </c>
      <c r="D28" s="1">
        <v>3</v>
      </c>
      <c r="E28" s="2">
        <v>0</v>
      </c>
      <c r="F28" s="25">
        <f t="shared" si="0"/>
        <v>0</v>
      </c>
      <c r="G28" s="1">
        <v>0.21</v>
      </c>
      <c r="H28" s="29">
        <f t="shared" si="1"/>
        <v>0</v>
      </c>
      <c r="I28" s="30">
        <f t="shared" si="2"/>
        <v>0</v>
      </c>
    </row>
    <row r="29" spans="1:9" x14ac:dyDescent="0.25">
      <c r="A29" s="6" t="s">
        <v>26</v>
      </c>
      <c r="B29" s="15" t="s">
        <v>71</v>
      </c>
      <c r="C29" s="19" t="s">
        <v>0</v>
      </c>
      <c r="D29" s="1">
        <v>3</v>
      </c>
      <c r="E29" s="2">
        <v>0</v>
      </c>
      <c r="F29" s="25">
        <f t="shared" si="0"/>
        <v>0</v>
      </c>
      <c r="G29" s="1">
        <v>0.21</v>
      </c>
      <c r="H29" s="29">
        <f t="shared" si="1"/>
        <v>0</v>
      </c>
      <c r="I29" s="30">
        <f t="shared" si="2"/>
        <v>0</v>
      </c>
    </row>
    <row r="30" spans="1:9" x14ac:dyDescent="0.25">
      <c r="A30" s="6" t="s">
        <v>27</v>
      </c>
      <c r="B30" s="15" t="s">
        <v>72</v>
      </c>
      <c r="C30" s="19" t="s">
        <v>0</v>
      </c>
      <c r="D30" s="1">
        <v>1</v>
      </c>
      <c r="E30" s="2">
        <v>0</v>
      </c>
      <c r="F30" s="25">
        <f t="shared" si="0"/>
        <v>0</v>
      </c>
      <c r="G30" s="1">
        <v>0.21</v>
      </c>
      <c r="H30" s="29">
        <f t="shared" si="1"/>
        <v>0</v>
      </c>
      <c r="I30" s="30">
        <f t="shared" si="2"/>
        <v>0</v>
      </c>
    </row>
    <row r="31" spans="1:9" x14ac:dyDescent="0.25">
      <c r="A31" s="6" t="s">
        <v>28</v>
      </c>
      <c r="B31" s="15" t="s">
        <v>73</v>
      </c>
      <c r="C31" s="19" t="s">
        <v>0</v>
      </c>
      <c r="D31" s="1">
        <v>5</v>
      </c>
      <c r="E31" s="2">
        <v>0</v>
      </c>
      <c r="F31" s="25">
        <f t="shared" si="0"/>
        <v>0</v>
      </c>
      <c r="G31" s="1">
        <v>0.21</v>
      </c>
      <c r="H31" s="29">
        <f t="shared" si="1"/>
        <v>0</v>
      </c>
      <c r="I31" s="30">
        <f t="shared" si="2"/>
        <v>0</v>
      </c>
    </row>
    <row r="32" spans="1:9" ht="24.75" x14ac:dyDescent="0.25">
      <c r="A32" s="7" t="s">
        <v>29</v>
      </c>
      <c r="B32" s="17" t="s">
        <v>74</v>
      </c>
      <c r="C32" s="19" t="s">
        <v>0</v>
      </c>
      <c r="D32" s="8">
        <v>1</v>
      </c>
      <c r="E32" s="9">
        <v>0</v>
      </c>
      <c r="F32" s="26">
        <f t="shared" ref="F32" si="4">PRODUCT(D32,E32)</f>
        <v>0</v>
      </c>
      <c r="G32" s="1">
        <v>0.21</v>
      </c>
      <c r="H32" s="29">
        <f t="shared" si="1"/>
        <v>0</v>
      </c>
      <c r="I32" s="30">
        <f t="shared" si="2"/>
        <v>0</v>
      </c>
    </row>
    <row r="33" spans="1:9" ht="25.5" thickBot="1" x14ac:dyDescent="0.3">
      <c r="A33" s="7" t="s">
        <v>40</v>
      </c>
      <c r="B33" s="17" t="s">
        <v>67</v>
      </c>
      <c r="C33" s="23" t="s">
        <v>0</v>
      </c>
      <c r="D33" s="8">
        <v>1</v>
      </c>
      <c r="E33" s="9">
        <v>0</v>
      </c>
      <c r="F33" s="26">
        <f t="shared" si="0"/>
        <v>0</v>
      </c>
      <c r="G33" s="8">
        <v>0.21</v>
      </c>
      <c r="H33" s="31">
        <f t="shared" si="1"/>
        <v>0</v>
      </c>
      <c r="I33" s="32">
        <f t="shared" si="2"/>
        <v>0</v>
      </c>
    </row>
    <row r="34" spans="1:9" ht="15.75" thickBot="1" x14ac:dyDescent="0.3">
      <c r="A34" s="46" t="s">
        <v>37</v>
      </c>
      <c r="B34" s="47"/>
      <c r="C34" s="47"/>
      <c r="D34" s="48"/>
      <c r="E34" s="49"/>
      <c r="F34" s="27">
        <f>SUM(F2:F33)</f>
        <v>0</v>
      </c>
      <c r="G34" s="34"/>
      <c r="H34" s="27">
        <f>SUM(H2:H33)</f>
        <v>0</v>
      </c>
      <c r="I34" s="13">
        <f>SUM(I2:I33)</f>
        <v>0</v>
      </c>
    </row>
    <row r="35" spans="1:9" ht="60.75" x14ac:dyDescent="0.25">
      <c r="A35" s="37" t="s">
        <v>77</v>
      </c>
      <c r="B35" s="18" t="s">
        <v>76</v>
      </c>
      <c r="C35" s="23" t="s">
        <v>0</v>
      </c>
      <c r="D35" s="11">
        <v>8</v>
      </c>
      <c r="E35" s="12">
        <v>0</v>
      </c>
      <c r="F35" s="28">
        <f>PRODUCT(D35,E35)</f>
        <v>0</v>
      </c>
      <c r="G35" s="3">
        <v>0.21</v>
      </c>
      <c r="H35" s="38">
        <f>PRODUCT(F35:G35)</f>
        <v>0</v>
      </c>
      <c r="I35" s="39">
        <f>SUM(H35,F35)</f>
        <v>0</v>
      </c>
    </row>
    <row r="36" spans="1:9" ht="72.75" x14ac:dyDescent="0.25">
      <c r="A36" s="6" t="s">
        <v>78</v>
      </c>
      <c r="B36" s="16" t="s">
        <v>79</v>
      </c>
      <c r="C36" s="20" t="s">
        <v>0</v>
      </c>
      <c r="D36" s="1">
        <v>12</v>
      </c>
      <c r="E36" s="2">
        <v>0</v>
      </c>
      <c r="F36" s="2">
        <f>PRODUCT(D36,E36)</f>
        <v>0</v>
      </c>
      <c r="G36" s="1">
        <v>0.21</v>
      </c>
      <c r="H36" s="29">
        <f>PRODUCT(F36:G36)</f>
        <v>0</v>
      </c>
      <c r="I36" s="30">
        <f>SUM(H36,F36)</f>
        <v>0</v>
      </c>
    </row>
    <row r="37" spans="1:9" ht="96.75" x14ac:dyDescent="0.25">
      <c r="A37" s="6" t="s">
        <v>30</v>
      </c>
      <c r="B37" s="16" t="s">
        <v>75</v>
      </c>
      <c r="C37" s="19" t="s">
        <v>0</v>
      </c>
      <c r="D37" s="1">
        <v>4</v>
      </c>
      <c r="E37" s="2">
        <v>0</v>
      </c>
      <c r="F37" s="25">
        <f>PRODUCT(D37,E37)</f>
        <v>0</v>
      </c>
      <c r="G37" s="1">
        <v>0.21</v>
      </c>
      <c r="H37" s="29">
        <f>PRODUCT(F37:G37)</f>
        <v>0</v>
      </c>
      <c r="I37" s="30">
        <f>SUM(H37,F37)</f>
        <v>0</v>
      </c>
    </row>
    <row r="38" spans="1:9" ht="72.75" x14ac:dyDescent="0.25">
      <c r="A38" s="6" t="s">
        <v>31</v>
      </c>
      <c r="B38" s="16" t="s">
        <v>80</v>
      </c>
      <c r="C38" s="19" t="s">
        <v>0</v>
      </c>
      <c r="D38" s="1">
        <v>2</v>
      </c>
      <c r="E38" s="2">
        <v>0</v>
      </c>
      <c r="F38" s="25">
        <f>PRODUCT(D38,E38)</f>
        <v>0</v>
      </c>
      <c r="G38" s="1">
        <v>0.21</v>
      </c>
      <c r="H38" s="29">
        <f>PRODUCT(F38:G38)</f>
        <v>0</v>
      </c>
      <c r="I38" s="30">
        <f>SUM(H38,F38)</f>
        <v>0</v>
      </c>
    </row>
    <row r="39" spans="1:9" ht="30.75" thickBot="1" x14ac:dyDescent="0.3">
      <c r="A39" s="21" t="s">
        <v>32</v>
      </c>
      <c r="B39" s="22"/>
      <c r="C39" s="23" t="s">
        <v>0</v>
      </c>
      <c r="D39" s="8">
        <f>SUM(D35:D38)</f>
        <v>26</v>
      </c>
      <c r="E39" s="9">
        <v>0</v>
      </c>
      <c r="F39" s="26">
        <f>PRODUCT(D39,E39)</f>
        <v>0</v>
      </c>
      <c r="G39" s="8">
        <v>0.21</v>
      </c>
      <c r="H39" s="31">
        <f>PRODUCT(F39:G39)</f>
        <v>0</v>
      </c>
      <c r="I39" s="32">
        <f>SUM(H39,F39)</f>
        <v>0</v>
      </c>
    </row>
    <row r="40" spans="1:9" ht="15.75" thickBot="1" x14ac:dyDescent="0.3">
      <c r="A40" s="46" t="s">
        <v>35</v>
      </c>
      <c r="B40" s="47"/>
      <c r="C40" s="47"/>
      <c r="D40" s="48"/>
      <c r="E40" s="49"/>
      <c r="F40" s="27">
        <f>SUM(F35:F39)</f>
        <v>0</v>
      </c>
      <c r="G40" s="34"/>
      <c r="H40" s="27">
        <f>SUM(H35:H39)</f>
        <v>0</v>
      </c>
      <c r="I40" s="13">
        <f>SUM(I35:I39)</f>
        <v>0</v>
      </c>
    </row>
    <row r="41" spans="1:9" ht="133.5" thickBot="1" x14ac:dyDescent="0.3">
      <c r="A41" s="10" t="s">
        <v>81</v>
      </c>
      <c r="B41" s="18" t="s">
        <v>82</v>
      </c>
      <c r="C41" s="23" t="s">
        <v>0</v>
      </c>
      <c r="D41" s="11">
        <v>56</v>
      </c>
      <c r="E41" s="12">
        <v>0</v>
      </c>
      <c r="F41" s="28">
        <f>PRODUCT(D41,E41)</f>
        <v>0</v>
      </c>
      <c r="G41" s="11">
        <v>0.21</v>
      </c>
      <c r="H41" s="35">
        <f>PRODUCT(F41:G41)</f>
        <v>0</v>
      </c>
      <c r="I41" s="36">
        <f>SUM(H41,F41)</f>
        <v>0</v>
      </c>
    </row>
    <row r="42" spans="1:9" ht="15.75" thickBot="1" x14ac:dyDescent="0.3">
      <c r="A42" s="46" t="s">
        <v>36</v>
      </c>
      <c r="B42" s="47"/>
      <c r="C42" s="47"/>
      <c r="D42" s="48"/>
      <c r="E42" s="49"/>
      <c r="F42" s="33">
        <f>SUM(F41)</f>
        <v>0</v>
      </c>
      <c r="G42" s="34"/>
      <c r="H42" s="33">
        <f>SUM(H41)</f>
        <v>0</v>
      </c>
      <c r="I42" s="33">
        <f>SUM(I41)</f>
        <v>0</v>
      </c>
    </row>
    <row r="43" spans="1:9" ht="15.75" thickBot="1" x14ac:dyDescent="0.3">
      <c r="A43" s="50" t="s">
        <v>33</v>
      </c>
      <c r="B43" s="51"/>
      <c r="C43" s="51"/>
      <c r="D43" s="51"/>
      <c r="E43" s="51"/>
      <c r="F43" s="40">
        <f>SUM(F34,F40,F42)</f>
        <v>0</v>
      </c>
      <c r="G43" s="41"/>
      <c r="H43" s="42">
        <f>SUM(H34,H40,H42)</f>
        <v>0</v>
      </c>
      <c r="I43" s="42">
        <f>SUM(I34,I40,I42)</f>
        <v>0</v>
      </c>
    </row>
  </sheetData>
  <mergeCells count="4">
    <mergeCell ref="A40:E40"/>
    <mergeCell ref="A43:E43"/>
    <mergeCell ref="A42:E42"/>
    <mergeCell ref="A34:E34"/>
  </mergeCells>
  <pageMargins left="0.7" right="0.7" top="0.78740157499999996" bottom="0.78740157499999996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INTERIÉR - POBOČKA KMHK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Polívka</dc:creator>
  <cp:lastModifiedBy>Mgr. Barbora Čižinská</cp:lastModifiedBy>
  <cp:lastPrinted>2017-04-25T17:00:16Z</cp:lastPrinted>
  <dcterms:created xsi:type="dcterms:W3CDTF">2017-02-13T22:41:02Z</dcterms:created>
  <dcterms:modified xsi:type="dcterms:W3CDTF">2017-05-11T08:55:53Z</dcterms:modified>
</cp:coreProperties>
</file>